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556C821F-A777-49D2-AD18-E3A9D3718D55}" xr6:coauthVersionLast="47" xr6:coauthVersionMax="47" xr10:uidLastSave="{00000000-0000-0000-0000-000000000000}"/>
  <bookViews>
    <workbookView xWindow="-104" yWindow="-104" windowWidth="22326" windowHeight="11947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 l="1"/>
  <c r="C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<sst xmlns="http://schemas.openxmlformats.org/spreadsheetml/2006/main" count="16" uniqueCount="16">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</sst>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683824" cy="68516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topLeftCell="B1" zoomScale="115" zoomScaleNormal="115" workbookViewId="0">
      <selection activeCell="C18" sqref="C18"/>
    </sheetView>
  </sheetViews>
  <sheetFormatPr defaultRowHeight="14.4" x14ac:dyDescent="0.3"/>
  <cols>
    <col min="1" max="1" width="22.09765625" customWidth="1"/>
    <col min="2" max="2" width="32.3984375" customWidth="1"/>
    <col min="3" max="3" width="29.59765625" customWidth="1"/>
    <col min="4" max="4" width="18" bestFit="1" customWidth="1"/>
    <col min="6" max="6" width="11.8984375" bestFit="1" customWidth="1"/>
    <col min="13" max="13" width="13.3984375" bestFit="1" customWidth="1"/>
  </cols>
  <sheetData>
    <row r="2" spans="1:5" x14ac:dyDescent="0.3">
      <c r="A2" s="8"/>
      <c r="B2" s="8"/>
      <c r="C2" s="8"/>
    </row>
    <row r="3" spans="1:5" x14ac:dyDescent="0.3">
      <c r="B3" s="8"/>
      <c r="C3" s="8"/>
      <c r="D3" s="4"/>
      <c r="E3" s="4"/>
    </row>
    <row r="4" spans="1:5" ht="29.25" customHeight="1" x14ac:dyDescent="0.3">
      <c r="A4" s="8" t="s">
        <v>14</v>
      </c>
      <c r="B4" s="8"/>
      <c r="C4" s="8"/>
    </row>
    <row r="6" spans="1:5" x14ac:dyDescent="0.3">
      <c r="A6" s="6">
        <v>2024</v>
      </c>
      <c r="B6" s="6" t="s">
        <v>12</v>
      </c>
      <c r="C6" s="6" t="s">
        <v>13</v>
      </c>
    </row>
    <row r="7" spans="1:5" x14ac:dyDescent="0.3">
      <c r="A7" s="1" t="s">
        <v>0</v>
      </c>
      <c r="B7" s="2">
        <f>21726340.99+3688960+116990.44+41850</f>
        <v>25574141.43</v>
      </c>
      <c r="C7" s="2">
        <f>(37201624.57+2350+41991.48)-13675449</f>
        <v>23570517.049999997</v>
      </c>
    </row>
    <row r="8" spans="1:5" x14ac:dyDescent="0.3">
      <c r="A8" s="1" t="s">
        <v>1</v>
      </c>
      <c r="B8" s="2">
        <f>17589843.76+4151480+83312.85</f>
        <v>21824636.610000003</v>
      </c>
      <c r="C8" s="2">
        <f>22206881.06+3772+339107.68</f>
        <v>22549760.739999998</v>
      </c>
    </row>
    <row r="9" spans="1:5" x14ac:dyDescent="0.3">
      <c r="A9" s="1" t="s">
        <v>2</v>
      </c>
      <c r="B9" s="2">
        <f>512446.3+21704183.8+76237.24+130000</f>
        <v>22422867.34</v>
      </c>
      <c r="C9" s="2">
        <f>(24064311.06+244550+366490.26)-1540700</f>
        <v>23134651.32</v>
      </c>
    </row>
    <row r="10" spans="1:5" x14ac:dyDescent="0.3">
      <c r="A10" s="1" t="s">
        <v>3</v>
      </c>
      <c r="B10" s="2">
        <f>28917227.05+4212568+151345.26+23700</f>
        <v>33304840.310000002</v>
      </c>
      <c r="C10" s="2">
        <f>(28476141.38+9326.81+251716)-7093445.03</f>
        <v>21643739.159999996</v>
      </c>
    </row>
    <row r="11" spans="1:5" x14ac:dyDescent="0.3">
      <c r="A11" s="1" t="s">
        <v>4</v>
      </c>
      <c r="B11" s="2">
        <f>29070915.57+4212568+20991.93+176603.76</f>
        <v>33481079.260000002</v>
      </c>
      <c r="C11" s="2">
        <f>(29350539.22+520467.63+387892.89)-5000000</f>
        <v>25258899.739999998</v>
      </c>
    </row>
    <row r="12" spans="1:5" x14ac:dyDescent="0.3">
      <c r="A12" s="1" t="s">
        <v>5</v>
      </c>
      <c r="B12" s="2">
        <f>24748888.06+6829480.11+227159.19+900312.46</f>
        <v>32705839.82</v>
      </c>
      <c r="C12" s="2">
        <f>25394556.42+51355.37+225228.09</f>
        <v>25671139.880000003</v>
      </c>
    </row>
    <row r="13" spans="1:5" x14ac:dyDescent="0.3">
      <c r="A13" s="1" t="s">
        <v>6</v>
      </c>
      <c r="B13" s="2">
        <f>18917121.36+9296110.89+247734.65</f>
        <v>28460966.899999999</v>
      </c>
      <c r="C13" s="2">
        <f>(30430672.78+26699.11+217212.86)-1304.64</f>
        <v>30673280.109999999</v>
      </c>
    </row>
    <row r="14" spans="1:5" x14ac:dyDescent="0.3">
      <c r="A14" s="1" t="s">
        <v>7</v>
      </c>
      <c r="B14" s="2">
        <f>26468874.25-11535.61</f>
        <v>26457338.640000001</v>
      </c>
      <c r="C14" s="2">
        <f>29307233.58+247561.34</f>
        <v>29554794.919999998</v>
      </c>
    </row>
    <row r="15" spans="1:5" x14ac:dyDescent="0.3">
      <c r="A15" s="1" t="s">
        <v>8</v>
      </c>
      <c r="B15" s="2">
        <v>28940900.039999999</v>
      </c>
      <c r="C15" s="2">
        <f>27547443.03+28680+123413.82</f>
        <v>27699536.850000001</v>
      </c>
    </row>
    <row r="16" spans="1:5" x14ac:dyDescent="0.3">
      <c r="A16" s="1" t="s">
        <v>9</v>
      </c>
      <c r="B16" s="2">
        <f>24632317.91+242755.18</f>
        <v>24875073.09</v>
      </c>
      <c r="C16" s="2">
        <v>27290367.620000001</v>
      </c>
    </row>
    <row r="17" spans="1:4" x14ac:dyDescent="0.3">
      <c r="A17" s="1" t="s">
        <v>10</v>
      </c>
      <c r="B17" s="2">
        <f>31371021.95+202020.04+8410.42</f>
        <v>31581452.41</v>
      </c>
      <c r="C17" s="2">
        <v>28915287.989999998</v>
      </c>
    </row>
    <row r="18" spans="1:4" x14ac:dyDescent="0.3">
      <c r="A18" s="1" t="s">
        <v>11</v>
      </c>
      <c r="B18" s="2">
        <v>27322604.260000002</v>
      </c>
      <c r="C18" s="2">
        <v>31739544.670000002</v>
      </c>
    </row>
    <row r="19" spans="1:4" x14ac:dyDescent="0.3">
      <c r="B19" s="3"/>
      <c r="C19" s="3"/>
      <c r="D19" s="3"/>
    </row>
    <row r="21" spans="1:4" x14ac:dyDescent="0.3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2025-01-15T13:29:16Z</dcterms:modified>
</cp:coreProperties>
</file>