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1. Demonstrativo Financeiro Contratual\VERSÃO COMPLETA - EXCEL E PDF\"/>
    </mc:Choice>
  </mc:AlternateContent>
  <xr:revisionPtr revIDLastSave="0" documentId="13_ncr:1_{F1AA8C12-C671-4946-A94F-241F614258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  <c r="E14" i="1" l="1"/>
  <c r="C13" i="1" l="1"/>
  <c r="B13" i="1"/>
  <c r="B12" i="1"/>
  <c r="B11" i="1"/>
  <c r="B10" i="1"/>
  <c r="C12" i="1"/>
  <c r="C11" i="1"/>
  <c r="E10" i="1"/>
  <c r="C10" i="1"/>
  <c r="C9" i="1"/>
  <c r="E18" i="1"/>
  <c r="E17" i="1" l="1"/>
  <c r="E16" i="1"/>
  <c r="E15" i="1"/>
  <c r="E13" i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<sst xmlns="http://schemas.openxmlformats.org/spreadsheetml/2006/main" count="18" uniqueCount="18">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</sst>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19725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2022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workbookViewId="0">
      <selection activeCell="D10" sqref="D10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  <col min="8" max="8" width="18.7109375" style="8" customWidth="1"/>
  </cols>
  <sheetData>
    <row r="2" spans="1:17" x14ac:dyDescent="0.25">
      <c r="A2" s="12"/>
      <c r="B2" s="12"/>
      <c r="C2" s="12"/>
      <c r="D2" s="12"/>
      <c r="E2" s="12"/>
    </row>
    <row r="3" spans="1:17" x14ac:dyDescent="0.25">
      <c r="A3" s="12"/>
      <c r="B3" s="12"/>
      <c r="C3" s="12"/>
      <c r="D3" s="12"/>
      <c r="E3" s="12"/>
    </row>
    <row r="4" spans="1:17" ht="32.25" customHeight="1" x14ac:dyDescent="0.25">
      <c r="A4" s="12" t="s">
        <v>16</v>
      </c>
      <c r="B4" s="12"/>
      <c r="C4" s="12"/>
      <c r="D4" s="12"/>
      <c r="E4" s="12"/>
    </row>
    <row r="6" spans="1:17" x14ac:dyDescent="0.25">
      <c r="A6" s="10">
        <v>2022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v>18748445.530000001</v>
      </c>
      <c r="C7" s="3">
        <v>18027277.559999999</v>
      </c>
      <c r="D7" s="3">
        <v>0</v>
      </c>
      <c r="E7" s="7">
        <f t="shared" ref="E7:E18" si="0">(B7-D7)-C7</f>
        <v>721167.97000000253</v>
      </c>
      <c r="F7" s="6"/>
    </row>
    <row r="8" spans="1:17" x14ac:dyDescent="0.25">
      <c r="A8" s="1" t="s">
        <v>1</v>
      </c>
      <c r="B8" s="2">
        <v>18748445.530000001</v>
      </c>
      <c r="C8" s="3">
        <v>18027277.559999999</v>
      </c>
      <c r="D8" s="3">
        <v>0</v>
      </c>
      <c r="E8" s="7">
        <f t="shared" si="0"/>
        <v>721167.97000000253</v>
      </c>
      <c r="F8" s="6"/>
    </row>
    <row r="9" spans="1:17" x14ac:dyDescent="0.25">
      <c r="A9" s="1" t="s">
        <v>2</v>
      </c>
      <c r="B9" s="2">
        <v>18748445.530000001</v>
      </c>
      <c r="C9" s="3">
        <f>14721746.98+2857142.86</f>
        <v>17578889.84</v>
      </c>
      <c r="D9" s="3">
        <v>1169555.69</v>
      </c>
      <c r="E9" s="7">
        <f t="shared" si="0"/>
        <v>0</v>
      </c>
      <c r="F9" s="6"/>
    </row>
    <row r="10" spans="1:17" x14ac:dyDescent="0.25">
      <c r="A10" s="1" t="s">
        <v>3</v>
      </c>
      <c r="B10" s="2">
        <f>18748445.53+168072</f>
        <v>18916517.530000001</v>
      </c>
      <c r="C10" s="3">
        <f>5777416.06+3095238.1</f>
        <v>8872654.1600000001</v>
      </c>
      <c r="D10" s="3">
        <v>632018.68000000005</v>
      </c>
      <c r="E10" s="7">
        <f>(B10-D10)-C10</f>
        <v>9411844.6900000013</v>
      </c>
      <c r="F10" s="6"/>
    </row>
    <row r="11" spans="1:17" x14ac:dyDescent="0.25">
      <c r="A11" s="1" t="s">
        <v>4</v>
      </c>
      <c r="B11" s="2">
        <f>18748445.53+223344</f>
        <v>18971789.530000001</v>
      </c>
      <c r="C11" s="3">
        <f>15405606.63+2727272</f>
        <v>18132878.630000003</v>
      </c>
      <c r="D11" s="3">
        <v>616588.69000000099</v>
      </c>
      <c r="E11" s="7">
        <f t="shared" si="0"/>
        <v>222322.20999999717</v>
      </c>
      <c r="F11" s="6"/>
    </row>
    <row r="12" spans="1:17" x14ac:dyDescent="0.25">
      <c r="A12" s="1" t="s">
        <v>5</v>
      </c>
      <c r="B12" s="2">
        <f>18748445.53+376000</f>
        <v>19124445.530000001</v>
      </c>
      <c r="C12" s="3">
        <f>16209321.42+2727272</f>
        <v>18936593.420000002</v>
      </c>
      <c r="D12" s="3">
        <v>539905.71</v>
      </c>
      <c r="E12" s="7">
        <f t="shared" si="0"/>
        <v>-352053.60000000149</v>
      </c>
      <c r="F12" s="6"/>
    </row>
    <row r="13" spans="1:17" x14ac:dyDescent="0.25">
      <c r="A13" s="1" t="s">
        <v>6</v>
      </c>
      <c r="B13" s="2">
        <f>18748445.53+376000</f>
        <v>19124445.530000001</v>
      </c>
      <c r="C13" s="3">
        <f>19481419.68+2727272</f>
        <v>22208691.68</v>
      </c>
      <c r="D13" s="3">
        <v>0</v>
      </c>
      <c r="E13" s="7">
        <f t="shared" si="0"/>
        <v>-3084246.1499999985</v>
      </c>
      <c r="F13" s="6"/>
    </row>
    <row r="14" spans="1:17" x14ac:dyDescent="0.25">
      <c r="A14" s="1" t="s">
        <v>7</v>
      </c>
      <c r="B14" s="2">
        <f>18748445.53+376000+5000</f>
        <v>19129445.530000001</v>
      </c>
      <c r="C14" s="3">
        <f>16405724.74+2727272</f>
        <v>19132996.740000002</v>
      </c>
      <c r="D14" s="3">
        <v>0</v>
      </c>
      <c r="E14" s="7">
        <f>(B14-D14)-C14</f>
        <v>-3551.2100000008941</v>
      </c>
      <c r="F14" s="6"/>
    </row>
    <row r="15" spans="1:17" x14ac:dyDescent="0.25">
      <c r="A15" s="1" t="s">
        <v>8</v>
      </c>
      <c r="B15" s="2"/>
      <c r="C15" s="3"/>
      <c r="D15" s="3"/>
      <c r="E15" s="7">
        <f t="shared" si="0"/>
        <v>0</v>
      </c>
      <c r="F15" s="6"/>
    </row>
    <row r="16" spans="1:17" x14ac:dyDescent="0.25">
      <c r="A16" s="1" t="s">
        <v>9</v>
      </c>
      <c r="B16" s="2"/>
      <c r="C16" s="3"/>
      <c r="D16" s="3"/>
      <c r="E16" s="7">
        <f t="shared" si="0"/>
        <v>0</v>
      </c>
      <c r="F16" s="6"/>
    </row>
    <row r="17" spans="1:6" x14ac:dyDescent="0.25">
      <c r="A17" s="1" t="s">
        <v>10</v>
      </c>
      <c r="B17" s="2"/>
      <c r="C17" s="3"/>
      <c r="D17" s="3"/>
      <c r="E17" s="7">
        <f t="shared" si="0"/>
        <v>0</v>
      </c>
      <c r="F17" s="6"/>
    </row>
    <row r="18" spans="1:6" x14ac:dyDescent="0.25">
      <c r="A18" s="1" t="s">
        <v>11</v>
      </c>
      <c r="B18" s="2"/>
      <c r="C18" s="3"/>
      <c r="D18" s="3"/>
      <c r="E18" s="7">
        <f t="shared" si="0"/>
        <v>0</v>
      </c>
      <c r="F18" s="6"/>
    </row>
    <row r="19" spans="1:6" x14ac:dyDescent="0.25">
      <c r="B19" s="11"/>
      <c r="C19" s="11"/>
      <c r="D19" s="11"/>
      <c r="E19" s="11"/>
      <c r="F19" s="4"/>
    </row>
    <row r="20" spans="1:6" x14ac:dyDescent="0.25">
      <c r="E20" s="8"/>
      <c r="F20" s="4"/>
    </row>
    <row r="21" spans="1:6" x14ac:dyDescent="0.25">
      <c r="A21" s="9" t="s">
        <v>17</v>
      </c>
      <c r="D21" s="8"/>
      <c r="E21" s="8"/>
      <c r="F21" s="4"/>
    </row>
    <row r="22" spans="1:6" x14ac:dyDescent="0.25">
      <c r="E22" s="8"/>
      <c r="F22" s="4"/>
    </row>
    <row r="23" spans="1:6" x14ac:dyDescent="0.25">
      <c r="D23" s="5"/>
      <c r="E23" s="8"/>
      <c r="F23" s="4"/>
    </row>
    <row r="24" spans="1:6" x14ac:dyDescent="0.25">
      <c r="B24" s="8"/>
      <c r="E24" s="8"/>
      <c r="F24" s="4"/>
    </row>
    <row r="25" spans="1:6" x14ac:dyDescent="0.25">
      <c r="B25" s="5"/>
      <c r="D25" s="4"/>
      <c r="E25" s="8"/>
      <c r="F25" s="4"/>
    </row>
    <row r="26" spans="1:6" x14ac:dyDescent="0.25">
      <c r="D26" s="5"/>
      <c r="E26" s="8"/>
      <c r="F26" s="4"/>
    </row>
    <row r="27" spans="1:6" x14ac:dyDescent="0.25">
      <c r="E27" s="8"/>
      <c r="F27" s="4"/>
    </row>
    <row r="28" spans="1:6" x14ac:dyDescent="0.25">
      <c r="B28" s="8"/>
    </row>
  </sheetData>
  <mergeCells count="3">
    <mergeCell ref="A2:E2"/>
    <mergeCell ref="A4:E4"/>
    <mergeCell ref="A3:E3"/>
  </mergeCells>
  <printOptions horizontalCentered="1"/>
  <pageMargins left="0.34" right="0.34" top="0.61" bottom="0.6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2022-09-15T17:51:44Z</cp:lastPrinted>
  <dcterms:created xsi:type="dcterms:W3CDTF">2018-08-24T20:28:36Z</dcterms:created>
  <dcterms:modified xsi:type="dcterms:W3CDTF">2022-09-15T19:18:09Z</dcterms:modified>
</cp:coreProperties>
</file>